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D4-developpement-pme\c17-analyse-financiere\"/>
    </mc:Choice>
  </mc:AlternateContent>
  <xr:revisionPtr revIDLastSave="0" documentId="13_ncr:1_{D0DB73B7-DBD7-462F-80EF-8EBD2FD9B4F9}" xr6:coauthVersionLast="47" xr6:coauthVersionMax="47" xr10:uidLastSave="{00000000-0000-0000-0000-000000000000}"/>
  <bookViews>
    <workbookView xWindow="-28898" yWindow="-98" windowWidth="28996" windowHeight="15796" tabRatio="613" xr2:uid="{00000000-000D-0000-FFFF-FFFF00000000}"/>
  </bookViews>
  <sheets>
    <sheet name="situation 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3" l="1"/>
  <c r="H16" i="3"/>
  <c r="H14" i="3"/>
  <c r="I14" i="3"/>
  <c r="B4" i="3" l="1"/>
  <c r="B8" i="3" s="1"/>
  <c r="F4" i="3"/>
  <c r="F8" i="3" s="1"/>
  <c r="E4" i="3"/>
  <c r="E8" i="3" s="1"/>
  <c r="C4" i="3"/>
  <c r="C8" i="3" s="1"/>
</calcChain>
</file>

<file path=xl/sharedStrings.xml><?xml version="1.0" encoding="utf-8"?>
<sst xmlns="http://schemas.openxmlformats.org/spreadsheetml/2006/main" count="49" uniqueCount="37">
  <si>
    <t>ACTIF</t>
  </si>
  <si>
    <t>PASSIF</t>
  </si>
  <si>
    <t>Dettes financières</t>
  </si>
  <si>
    <t>Bilan fonctionnel</t>
  </si>
  <si>
    <t>Actif immobilisé</t>
  </si>
  <si>
    <t>Actif circulant</t>
  </si>
  <si>
    <t>Exploitation</t>
  </si>
  <si>
    <t>Hors exploitation</t>
  </si>
  <si>
    <t>Trésorerie</t>
  </si>
  <si>
    <t>N</t>
  </si>
  <si>
    <t>N-1</t>
  </si>
  <si>
    <t>Totaux</t>
  </si>
  <si>
    <t>Crédit frs</t>
  </si>
  <si>
    <t xml:space="preserve">Passif circulant </t>
  </si>
  <si>
    <t>FRNG</t>
  </si>
  <si>
    <t>BFR total</t>
  </si>
  <si>
    <t>BFR hors exploitation</t>
  </si>
  <si>
    <t>BFR exploitation</t>
  </si>
  <si>
    <t>Passif immobilisé</t>
  </si>
  <si>
    <t>Achats HT</t>
  </si>
  <si>
    <t>Achats TTC</t>
  </si>
  <si>
    <t>Ventes TTC</t>
  </si>
  <si>
    <t>Ratios</t>
  </si>
  <si>
    <t>Durée stockage</t>
  </si>
  <si>
    <t>Crédit client</t>
  </si>
  <si>
    <t xml:space="preserve">Stocks </t>
  </si>
  <si>
    <t>N-2</t>
  </si>
  <si>
    <t>Variation stock</t>
  </si>
  <si>
    <t>Dettes fournisseurs</t>
  </si>
  <si>
    <t xml:space="preserve">Créances clients TTC </t>
  </si>
  <si>
    <t>Comptes</t>
  </si>
  <si>
    <t>Couverture  immo.</t>
  </si>
  <si>
    <t>Couverture K investis</t>
  </si>
  <si>
    <t>Taux endettement</t>
  </si>
  <si>
    <t>Capitaux propores</t>
  </si>
  <si>
    <t>Amortissement</t>
  </si>
  <si>
    <t>Ecarts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</si>
</sst>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&quot;€&quot;_-;\-* #,##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2" fillId="0" borderId="0" xfId="0" applyFont="1"/>
    <xf numFmtId="165" fontId="2" fillId="0" borderId="1" xfId="1" applyNumberFormat="1" applyFont="1" applyBorder="1"/>
    <xf numFmtId="165" fontId="2" fillId="0" borderId="1" xfId="0" applyNumberFormat="1" applyFont="1" applyBorder="1"/>
    <xf numFmtId="0" fontId="6" fillId="0" borderId="1" xfId="0" applyFont="1" applyBorder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justify" vertical="center" wrapText="1"/>
    </xf>
    <xf numFmtId="165" fontId="4" fillId="0" borderId="1" xfId="1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1"/>
    </xf>
    <xf numFmtId="0" fontId="7" fillId="0" borderId="1" xfId="0" applyFont="1" applyBorder="1"/>
    <xf numFmtId="165" fontId="5" fillId="0" borderId="1" xfId="1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164" fontId="3" fillId="0" borderId="1" xfId="2" applyFont="1" applyBorder="1" applyAlignment="1">
      <alignment horizontal="right" vertical="center" wrapText="1"/>
    </xf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0" fontId="0" fillId="0" borderId="2" xfId="0" applyBorder="1"/>
    <xf numFmtId="165" fontId="3" fillId="0" borderId="2" xfId="1" applyNumberFormat="1" applyFont="1" applyFill="1" applyBorder="1" applyAlignment="1">
      <alignment horizontal="right" vertical="center" wrapText="1"/>
    </xf>
    <xf numFmtId="165" fontId="0" fillId="0" borderId="1" xfId="0" applyNumberFormat="1" applyBorder="1"/>
    <xf numFmtId="165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3">
    <cellStyle name="Milliers" xfId="2" builtinId="3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workbookViewId="0">
      <selection activeCell="G9" sqref="G9:M9"/>
    </sheetView>
  </sheetViews>
  <sheetFormatPr baseColWidth="10" defaultRowHeight="14.25" x14ac:dyDescent="0.45"/>
  <cols>
    <col min="1" max="1" width="18" bestFit="1" customWidth="1"/>
    <col min="2" max="3" width="12.59765625" customWidth="1"/>
    <col min="4" max="4" width="22.86328125" customWidth="1"/>
    <col min="5" max="6" width="11.73046875" bestFit="1" customWidth="1"/>
    <col min="7" max="7" width="18" bestFit="1" customWidth="1"/>
    <col min="8" max="9" width="11.1328125" bestFit="1" customWidth="1"/>
    <col min="10" max="10" width="9.73046875" bestFit="1" customWidth="1"/>
    <col min="11" max="11" width="23.73046875" customWidth="1"/>
    <col min="12" max="13" width="8.1328125" bestFit="1" customWidth="1"/>
  </cols>
  <sheetData>
    <row r="1" spans="1:13" ht="15" x14ac:dyDescent="0.45">
      <c r="A1" s="23" t="s">
        <v>3</v>
      </c>
      <c r="B1" s="23"/>
      <c r="C1" s="23"/>
      <c r="D1" s="23"/>
      <c r="E1" s="23"/>
      <c r="F1" s="23"/>
    </row>
    <row r="2" spans="1:13" x14ac:dyDescent="0.45">
      <c r="A2" s="24" t="s">
        <v>0</v>
      </c>
      <c r="B2" s="24" t="s">
        <v>9</v>
      </c>
      <c r="C2" s="24" t="s">
        <v>10</v>
      </c>
      <c r="D2" s="24" t="s">
        <v>1</v>
      </c>
      <c r="E2" s="24" t="s">
        <v>9</v>
      </c>
      <c r="F2" s="24" t="s">
        <v>10</v>
      </c>
    </row>
    <row r="3" spans="1:13" x14ac:dyDescent="0.45">
      <c r="A3" s="8" t="s">
        <v>4</v>
      </c>
      <c r="B3" s="9">
        <v>820000</v>
      </c>
      <c r="C3" s="9">
        <v>805000</v>
      </c>
      <c r="D3" s="8" t="s">
        <v>18</v>
      </c>
      <c r="E3" s="9">
        <v>910000</v>
      </c>
      <c r="F3" s="9">
        <v>792300</v>
      </c>
    </row>
    <row r="4" spans="1:13" x14ac:dyDescent="0.45">
      <c r="A4" s="8" t="s">
        <v>5</v>
      </c>
      <c r="B4" s="9">
        <f>B5+B6</f>
        <v>422000</v>
      </c>
      <c r="C4" s="9">
        <f>C5+C6</f>
        <v>225000</v>
      </c>
      <c r="D4" s="8" t="s">
        <v>13</v>
      </c>
      <c r="E4" s="9">
        <f>E5+E6</f>
        <v>342500</v>
      </c>
      <c r="F4" s="9">
        <f>F5+F6</f>
        <v>219200</v>
      </c>
    </row>
    <row r="5" spans="1:13" x14ac:dyDescent="0.45">
      <c r="A5" s="10" t="s">
        <v>6</v>
      </c>
      <c r="B5" s="9">
        <v>224000</v>
      </c>
      <c r="C5" s="9">
        <v>125000</v>
      </c>
      <c r="D5" s="10" t="s">
        <v>6</v>
      </c>
      <c r="E5" s="9">
        <v>258000</v>
      </c>
      <c r="F5" s="9">
        <v>185000</v>
      </c>
    </row>
    <row r="6" spans="1:13" x14ac:dyDescent="0.45">
      <c r="A6" s="10" t="s">
        <v>7</v>
      </c>
      <c r="B6" s="9">
        <v>198000</v>
      </c>
      <c r="C6" s="9">
        <v>100000</v>
      </c>
      <c r="D6" s="10" t="s">
        <v>7</v>
      </c>
      <c r="E6" s="9">
        <v>84500</v>
      </c>
      <c r="F6" s="9">
        <v>34200</v>
      </c>
    </row>
    <row r="7" spans="1:13" x14ac:dyDescent="0.45">
      <c r="A7" s="8" t="s">
        <v>8</v>
      </c>
      <c r="B7" s="9">
        <v>10500</v>
      </c>
      <c r="C7" s="9"/>
      <c r="D7" s="11"/>
      <c r="E7" s="11"/>
      <c r="F7" s="9">
        <v>18500</v>
      </c>
    </row>
    <row r="8" spans="1:13" s="2" customFormat="1" x14ac:dyDescent="0.45">
      <c r="A8" s="5" t="s">
        <v>11</v>
      </c>
      <c r="B8" s="12">
        <f>B3+B4+B7</f>
        <v>1252500</v>
      </c>
      <c r="C8" s="12">
        <f>C3+C4+C7</f>
        <v>1030000</v>
      </c>
      <c r="D8" s="5" t="s">
        <v>11</v>
      </c>
      <c r="E8" s="12">
        <f>E4+E3</f>
        <v>1252500</v>
      </c>
      <c r="F8" s="12">
        <f>F7+F4+F3</f>
        <v>1030000</v>
      </c>
      <c r="H8" s="22"/>
      <c r="I8" s="22"/>
    </row>
    <row r="9" spans="1:13" x14ac:dyDescent="0.45">
      <c r="G9" s="26" t="s">
        <v>30</v>
      </c>
      <c r="H9" s="26" t="s">
        <v>9</v>
      </c>
      <c r="I9" s="26" t="s">
        <v>10</v>
      </c>
      <c r="J9" s="27" t="s">
        <v>26</v>
      </c>
      <c r="K9" s="26" t="s">
        <v>22</v>
      </c>
      <c r="L9" s="26" t="s">
        <v>9</v>
      </c>
      <c r="M9" s="26" t="s">
        <v>10</v>
      </c>
    </row>
    <row r="10" spans="1:13" x14ac:dyDescent="0.45">
      <c r="B10" s="25" t="s">
        <v>9</v>
      </c>
      <c r="C10" s="25" t="s">
        <v>10</v>
      </c>
      <c r="D10" s="25" t="s">
        <v>36</v>
      </c>
      <c r="G10" s="13" t="s">
        <v>34</v>
      </c>
      <c r="H10" s="18">
        <v>820000</v>
      </c>
      <c r="I10" s="18">
        <v>750000</v>
      </c>
      <c r="J10" s="19"/>
      <c r="K10" s="13" t="s">
        <v>31</v>
      </c>
      <c r="L10" s="15"/>
      <c r="M10" s="15"/>
    </row>
    <row r="11" spans="1:13" x14ac:dyDescent="0.45">
      <c r="A11" s="6" t="s">
        <v>14</v>
      </c>
      <c r="B11" s="3"/>
      <c r="C11" s="3"/>
      <c r="D11" s="21"/>
      <c r="G11" s="13" t="s">
        <v>35</v>
      </c>
      <c r="H11" s="18">
        <v>32000</v>
      </c>
      <c r="I11" s="18">
        <v>18300</v>
      </c>
      <c r="J11" s="19"/>
      <c r="K11" s="13" t="s">
        <v>32</v>
      </c>
      <c r="L11" s="17"/>
      <c r="M11" s="17"/>
    </row>
    <row r="12" spans="1:13" x14ac:dyDescent="0.45">
      <c r="A12" s="7" t="s">
        <v>17</v>
      </c>
      <c r="B12" s="3"/>
      <c r="C12" s="3"/>
      <c r="D12" s="21"/>
      <c r="G12" s="13" t="s">
        <v>2</v>
      </c>
      <c r="H12" s="18">
        <v>58000</v>
      </c>
      <c r="I12" s="18">
        <v>24000</v>
      </c>
      <c r="J12" s="19"/>
      <c r="K12" s="13" t="s">
        <v>33</v>
      </c>
      <c r="L12" s="17"/>
      <c r="M12" s="17"/>
    </row>
    <row r="13" spans="1:13" x14ac:dyDescent="0.45">
      <c r="A13" s="7" t="s">
        <v>16</v>
      </c>
      <c r="B13" s="3"/>
      <c r="C13" s="3"/>
      <c r="D13" s="21"/>
      <c r="G13" s="13" t="s">
        <v>25</v>
      </c>
      <c r="H13" s="18">
        <v>69000</v>
      </c>
      <c r="I13" s="18">
        <v>88000</v>
      </c>
      <c r="J13" s="20">
        <v>111000</v>
      </c>
      <c r="K13" s="1"/>
      <c r="L13" s="1"/>
      <c r="M13" s="1"/>
    </row>
    <row r="14" spans="1:13" x14ac:dyDescent="0.45">
      <c r="A14" s="7" t="s">
        <v>15</v>
      </c>
      <c r="B14" s="3"/>
      <c r="C14" s="3"/>
      <c r="D14" s="21"/>
      <c r="G14" s="13" t="s">
        <v>27</v>
      </c>
      <c r="H14" s="18">
        <f>I13-H13</f>
        <v>19000</v>
      </c>
      <c r="I14" s="18">
        <f>J13-I13</f>
        <v>23000</v>
      </c>
      <c r="J14" s="19"/>
      <c r="K14" s="1"/>
      <c r="L14" s="1"/>
      <c r="M14" s="1"/>
    </row>
    <row r="15" spans="1:13" x14ac:dyDescent="0.45">
      <c r="A15" s="6" t="s">
        <v>8</v>
      </c>
      <c r="B15" s="4"/>
      <c r="C15" s="4"/>
      <c r="D15" s="21"/>
      <c r="G15" s="13" t="s">
        <v>19</v>
      </c>
      <c r="H15" s="18">
        <v>1650000</v>
      </c>
      <c r="I15" s="18">
        <v>1420000</v>
      </c>
      <c r="J15" s="19"/>
      <c r="K15" s="13" t="s">
        <v>23</v>
      </c>
      <c r="L15" s="15"/>
      <c r="M15" s="15"/>
    </row>
    <row r="16" spans="1:13" x14ac:dyDescent="0.45">
      <c r="G16" s="13" t="s">
        <v>20</v>
      </c>
      <c r="H16" s="18">
        <f>H15*1.196</f>
        <v>1973400</v>
      </c>
      <c r="I16" s="18">
        <f>I15*1.196</f>
        <v>1698320</v>
      </c>
      <c r="J16" s="1"/>
      <c r="K16" s="1"/>
      <c r="L16" s="16"/>
      <c r="M16" s="16"/>
    </row>
    <row r="17" spans="7:13" x14ac:dyDescent="0.45">
      <c r="G17" s="14" t="s">
        <v>28</v>
      </c>
      <c r="H17" s="18">
        <v>247000</v>
      </c>
      <c r="I17" s="18">
        <v>175000</v>
      </c>
      <c r="J17" s="1"/>
      <c r="K17" s="13" t="s">
        <v>12</v>
      </c>
      <c r="L17" s="17"/>
      <c r="M17" s="17"/>
    </row>
    <row r="18" spans="7:13" x14ac:dyDescent="0.45">
      <c r="G18" s="13" t="s">
        <v>29</v>
      </c>
      <c r="H18" s="18">
        <v>179000</v>
      </c>
      <c r="I18" s="18">
        <v>201000</v>
      </c>
      <c r="J18" s="1"/>
      <c r="K18" s="1"/>
      <c r="L18" s="16"/>
      <c r="M18" s="16"/>
    </row>
    <row r="19" spans="7:13" x14ac:dyDescent="0.45">
      <c r="G19" s="13" t="s">
        <v>21</v>
      </c>
      <c r="H19" s="18">
        <v>3121000</v>
      </c>
      <c r="I19" s="18">
        <v>3410000</v>
      </c>
      <c r="J19" s="1"/>
      <c r="K19" s="13" t="s">
        <v>24</v>
      </c>
      <c r="L19" s="17"/>
      <c r="M19" s="17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situation 2</vt:lpstr>
    </vt:vector>
  </TitlesOfParts>
  <Company>cterrier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Claude Terrier</cp:lastModifiedBy>
  <dcterms:created xsi:type="dcterms:W3CDTF">2010-10-10T21:59:28Z</dcterms:created>
  <dcterms:modified xsi:type="dcterms:W3CDTF">2024-04-19T13:53:02Z</dcterms:modified>
</cp:coreProperties>
</file>