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1-plateforme-tic-v9\exercices\source\source-exe-tableur\"/>
    </mc:Choice>
  </mc:AlternateContent>
  <xr:revisionPtr revIDLastSave="0" documentId="13_ncr:1_{E48A6145-4396-4F23-B151-ECB94EFDEE6D}" xr6:coauthVersionLast="47" xr6:coauthVersionMax="47" xr10:uidLastSave="{00000000-0000-0000-0000-000000000000}"/>
  <bookViews>
    <workbookView xWindow="-98" yWindow="-98" windowWidth="28996" windowHeight="15796" xr2:uid="{09FC1C25-86AE-4C82-9169-7053E94D7674}"/>
  </bookViews>
  <sheets>
    <sheet name="Planning chanti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15" i="1"/>
  <c r="H14" i="1"/>
  <c r="H13" i="1"/>
  <c r="H12" i="1"/>
  <c r="H8" i="1"/>
  <c r="H7" i="1"/>
  <c r="H4" i="1"/>
  <c r="H6" i="1" l="1"/>
  <c r="H11" i="1"/>
  <c r="H9" i="1"/>
  <c r="H10" i="1"/>
</calcChain>
</file>

<file path=xl/sharedStrings.xml><?xml version="1.0" encoding="utf-8"?>
<sst xmlns="http://schemas.openxmlformats.org/spreadsheetml/2006/main" count="45" uniqueCount="44">
  <si>
    <t>Tâches</t>
  </si>
  <si>
    <t>Creuser les fondation</t>
  </si>
  <si>
    <t>Durée jours ouvrés</t>
  </si>
  <si>
    <t>Installer le chantier</t>
  </si>
  <si>
    <t>Couler les fondations + séchage</t>
  </si>
  <si>
    <t>Maison</t>
  </si>
  <si>
    <t>Préparer le terrain en pente</t>
  </si>
  <si>
    <t>Terrain</t>
  </si>
  <si>
    <t>Couler dalle inférieure Rez de chaussé + Séchage</t>
  </si>
  <si>
    <t>Couler dalle inférieure 1er étage + Séchage</t>
  </si>
  <si>
    <t>Couler dalle supérieur 1er étage + Séchage</t>
  </si>
  <si>
    <t>Construction des murs pour le toit</t>
  </si>
  <si>
    <t>Date fin</t>
  </si>
  <si>
    <t>Aménagement terrain</t>
  </si>
  <si>
    <t>Préparer le terrain plat pour la construction</t>
  </si>
  <si>
    <t>Nettoyer le chantier</t>
  </si>
  <si>
    <t>Date obtention permis de construire</t>
  </si>
  <si>
    <t>Concevoir et valider les plans de la maison (1 mois)</t>
  </si>
  <si>
    <t>Jours fériés</t>
  </si>
  <si>
    <t>Pâques</t>
  </si>
  <si>
    <t>Ascension</t>
  </si>
  <si>
    <t>Assomption</t>
  </si>
  <si>
    <t>Toussaint</t>
  </si>
  <si>
    <t>Date début</t>
  </si>
  <si>
    <t>Année</t>
  </si>
  <si>
    <t>Jour de l'an</t>
  </si>
  <si>
    <t>Lundi de Pâques</t>
  </si>
  <si>
    <t>Fête du travail</t>
  </si>
  <si>
    <t>Armistice 39/45</t>
  </si>
  <si>
    <t>Pentecôte</t>
  </si>
  <si>
    <t>Lundi de Pentecôte</t>
  </si>
  <si>
    <t>Fête Nationale</t>
  </si>
  <si>
    <t>Armistice 14/18</t>
  </si>
  <si>
    <t>Dates</t>
  </si>
  <si>
    <t>Calcul jours fériés</t>
  </si>
  <si>
    <r>
      <t>Chantier concernant une maison avec 1 R</t>
    </r>
    <r>
      <rPr>
        <sz val="12"/>
        <color theme="1"/>
        <rFont val="Calibri"/>
        <family val="2"/>
        <scheme val="minor"/>
      </rPr>
      <t xml:space="preserve">C, </t>
    </r>
    <r>
      <rPr>
        <b/>
        <sz val="12"/>
        <color theme="1"/>
        <rFont val="Calibri"/>
        <family val="2"/>
        <scheme val="minor"/>
      </rPr>
      <t>1étage, 3 dalles sur terrain plat</t>
    </r>
  </si>
  <si>
    <t>Fin chantier TP et maçonnerie</t>
  </si>
  <si>
    <t>Construction murs rez de chaussé</t>
  </si>
  <si>
    <t xml:space="preserve">Construction murs 1er étage </t>
  </si>
  <si>
    <t>Délai plannification chantier (2 mois)</t>
  </si>
  <si>
    <t>Dépôt et instuction du permis de construire par la mairie (2 mois)</t>
  </si>
  <si>
    <t>Étapes</t>
  </si>
  <si>
    <t>Plannification</t>
  </si>
  <si>
    <t xml:space="preserve">Plan
permis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</si>
</sst>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171717"/>
      <name val="Calibri"/>
      <family val="2"/>
      <scheme val="minor"/>
    </font>
    <font>
      <b/>
      <sz val="10"/>
      <color rgb="FF171717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6" fontId="4" fillId="0" borderId="0" xfId="0" applyNumberFormat="1" applyFont="1"/>
    <xf numFmtId="0" fontId="2" fillId="2" borderId="1" xfId="0" applyFont="1" applyFill="1" applyBorder="1"/>
    <xf numFmtId="164" fontId="2" fillId="2" borderId="1" xfId="1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14" fontId="5" fillId="2" borderId="1" xfId="0" applyNumberFormat="1" applyFont="1" applyFill="1" applyBorder="1" applyAlignment="1">
      <alignment horizontal="left" vertical="top" wrapText="1"/>
    </xf>
    <xf numFmtId="14" fontId="4" fillId="0" borderId="0" xfId="0" applyNumberFormat="1" applyFont="1"/>
    <xf numFmtId="0" fontId="3" fillId="0" borderId="1" xfId="0" applyFont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/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/>
    </xf>
    <xf numFmtId="0" fontId="9" fillId="0" borderId="3" xfId="0" applyNumberFormat="1" applyFont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05705-717C-48DC-AA55-E1C77901575E}">
  <dimension ref="A1:J21"/>
  <sheetViews>
    <sheetView tabSelected="1" topLeftCell="A10" zoomScale="160" zoomScaleNormal="160" workbookViewId="0">
      <selection activeCell="G26" sqref="G26:G27"/>
    </sheetView>
  </sheetViews>
  <sheetFormatPr baseColWidth="10" defaultRowHeight="13.15" x14ac:dyDescent="0.4"/>
  <cols>
    <col min="1" max="1" width="12.19921875" style="1" bestFit="1" customWidth="1"/>
    <col min="2" max="2" width="48.796875" style="1" bestFit="1" customWidth="1"/>
    <col min="3" max="3" width="15.06640625" style="1" bestFit="1" customWidth="1"/>
    <col min="4" max="4" width="10.6640625" style="1"/>
    <col min="5" max="5" width="9.73046875" style="1" bestFit="1" customWidth="1"/>
    <col min="6" max="6" width="4.9296875" style="1" customWidth="1"/>
    <col min="7" max="7" width="12.6640625" style="1" bestFit="1" customWidth="1"/>
    <col min="8" max="8" width="9.53125" style="1" bestFit="1" customWidth="1"/>
    <col min="9" max="16384" width="10.6640625" style="1"/>
  </cols>
  <sheetData>
    <row r="1" spans="1:9" ht="15.75" x14ac:dyDescent="0.4">
      <c r="A1" s="17" t="s">
        <v>35</v>
      </c>
      <c r="B1" s="17"/>
      <c r="C1" s="17"/>
      <c r="D1" s="17"/>
      <c r="E1" s="17"/>
      <c r="G1" s="18" t="s">
        <v>34</v>
      </c>
      <c r="H1" s="18"/>
    </row>
    <row r="2" spans="1:9" ht="14.25" x14ac:dyDescent="0.45">
      <c r="A2" s="2" t="s">
        <v>41</v>
      </c>
      <c r="B2" s="3" t="s">
        <v>0</v>
      </c>
      <c r="C2" s="2" t="s">
        <v>2</v>
      </c>
      <c r="D2" s="2" t="s">
        <v>23</v>
      </c>
      <c r="E2" s="2" t="s">
        <v>12</v>
      </c>
      <c r="G2" s="10" t="s">
        <v>24</v>
      </c>
      <c r="H2" s="11">
        <v>2024</v>
      </c>
    </row>
    <row r="3" spans="1:9" x14ac:dyDescent="0.4">
      <c r="A3" s="21" t="s">
        <v>43</v>
      </c>
      <c r="B3" s="7" t="s">
        <v>17</v>
      </c>
      <c r="C3" s="8">
        <v>20</v>
      </c>
      <c r="D3" s="27"/>
      <c r="E3" s="28"/>
      <c r="G3" s="12" t="s">
        <v>18</v>
      </c>
      <c r="H3" s="12" t="s">
        <v>33</v>
      </c>
    </row>
    <row r="4" spans="1:9" x14ac:dyDescent="0.4">
      <c r="A4" s="22"/>
      <c r="B4" s="7" t="s">
        <v>40</v>
      </c>
      <c r="C4" s="8">
        <v>40</v>
      </c>
      <c r="D4" s="27"/>
      <c r="E4" s="28"/>
      <c r="G4" s="13" t="s">
        <v>25</v>
      </c>
      <c r="H4" s="14">
        <f>DATE(H2,1,1)</f>
        <v>45292</v>
      </c>
    </row>
    <row r="5" spans="1:9" x14ac:dyDescent="0.4">
      <c r="A5" s="23"/>
      <c r="B5" s="16" t="s">
        <v>16</v>
      </c>
      <c r="C5" s="6"/>
      <c r="D5" s="29"/>
      <c r="E5" s="30"/>
      <c r="G5" s="13" t="s">
        <v>19</v>
      </c>
      <c r="H5" s="14">
        <f xml:space="preserve"> FLOOR(DAY(MINUTE($H$2/38)/2+56)&amp;"/5/"&amp;H2,7)-34</f>
        <v>45382</v>
      </c>
      <c r="I5" s="15"/>
    </row>
    <row r="6" spans="1:9" x14ac:dyDescent="0.4">
      <c r="A6" s="2" t="s">
        <v>42</v>
      </c>
      <c r="B6" s="7" t="s">
        <v>39</v>
      </c>
      <c r="C6" s="8">
        <v>40</v>
      </c>
      <c r="D6" s="31"/>
      <c r="E6" s="32"/>
      <c r="G6" s="13" t="s">
        <v>26</v>
      </c>
      <c r="H6" s="14">
        <f>H5+1</f>
        <v>45383</v>
      </c>
      <c r="I6" s="15"/>
    </row>
    <row r="7" spans="1:9" x14ac:dyDescent="0.4">
      <c r="A7" s="24" t="s">
        <v>7</v>
      </c>
      <c r="C7" s="5"/>
      <c r="D7" s="28"/>
      <c r="E7" s="28"/>
      <c r="G7" s="13" t="s">
        <v>27</v>
      </c>
      <c r="H7" s="14">
        <f xml:space="preserve"> DATE(H2,5,1)</f>
        <v>45413</v>
      </c>
    </row>
    <row r="8" spans="1:9" x14ac:dyDescent="0.4">
      <c r="A8" s="25"/>
      <c r="B8" s="4" t="s">
        <v>3</v>
      </c>
      <c r="C8" s="5">
        <v>3</v>
      </c>
      <c r="D8" s="28"/>
      <c r="E8" s="28"/>
      <c r="G8" s="13" t="s">
        <v>28</v>
      </c>
      <c r="H8" s="14">
        <f xml:space="preserve"> DATE(H2,5,8)</f>
        <v>45420</v>
      </c>
    </row>
    <row r="9" spans="1:9" x14ac:dyDescent="0.4">
      <c r="A9" s="25"/>
      <c r="B9" s="4" t="s">
        <v>14</v>
      </c>
      <c r="C9" s="5">
        <v>2</v>
      </c>
      <c r="D9" s="28"/>
      <c r="E9" s="28"/>
      <c r="G9" s="13" t="s">
        <v>20</v>
      </c>
      <c r="H9" s="14">
        <f xml:space="preserve"> H5 + 39</f>
        <v>45421</v>
      </c>
    </row>
    <row r="10" spans="1:9" x14ac:dyDescent="0.4">
      <c r="A10" s="26"/>
      <c r="B10" s="4" t="s">
        <v>6</v>
      </c>
      <c r="C10" s="5">
        <v>4</v>
      </c>
      <c r="D10" s="28"/>
      <c r="E10" s="28"/>
      <c r="G10" s="13" t="s">
        <v>29</v>
      </c>
      <c r="H10" s="14">
        <f xml:space="preserve"> H5 + 49</f>
        <v>45431</v>
      </c>
    </row>
    <row r="11" spans="1:9" ht="12" customHeight="1" x14ac:dyDescent="0.4">
      <c r="A11" s="24" t="s">
        <v>5</v>
      </c>
      <c r="B11" s="4" t="s">
        <v>1</v>
      </c>
      <c r="C11" s="5">
        <v>3</v>
      </c>
      <c r="D11" s="28"/>
      <c r="E11" s="28"/>
      <c r="G11" s="13" t="s">
        <v>30</v>
      </c>
      <c r="H11" s="14">
        <f xml:space="preserve"> H5 + 50</f>
        <v>45432</v>
      </c>
    </row>
    <row r="12" spans="1:9" x14ac:dyDescent="0.4">
      <c r="A12" s="25"/>
      <c r="B12" s="4" t="s">
        <v>4</v>
      </c>
      <c r="C12" s="5">
        <v>3</v>
      </c>
      <c r="D12" s="28"/>
      <c r="E12" s="28"/>
      <c r="G12" s="13" t="s">
        <v>31</v>
      </c>
      <c r="H12" s="14">
        <f xml:space="preserve"> DATE(H2,7,14)</f>
        <v>45487</v>
      </c>
    </row>
    <row r="13" spans="1:9" x14ac:dyDescent="0.4">
      <c r="A13" s="25"/>
      <c r="B13" s="4" t="s">
        <v>8</v>
      </c>
      <c r="C13" s="5">
        <v>2</v>
      </c>
      <c r="D13" s="28"/>
      <c r="E13" s="28"/>
      <c r="G13" s="13" t="s">
        <v>21</v>
      </c>
      <c r="H13" s="14">
        <f xml:space="preserve"> DATE(H2,8,15)</f>
        <v>45519</v>
      </c>
    </row>
    <row r="14" spans="1:9" x14ac:dyDescent="0.4">
      <c r="A14" s="25"/>
      <c r="B14" s="4" t="s">
        <v>37</v>
      </c>
      <c r="C14" s="5">
        <v>5</v>
      </c>
      <c r="D14" s="28"/>
      <c r="E14" s="28"/>
      <c r="G14" s="13" t="s">
        <v>22</v>
      </c>
      <c r="H14" s="14">
        <f xml:space="preserve"> DATE(H2,11,1)</f>
        <v>45597</v>
      </c>
    </row>
    <row r="15" spans="1:9" x14ac:dyDescent="0.4">
      <c r="A15" s="25"/>
      <c r="B15" s="4" t="s">
        <v>9</v>
      </c>
      <c r="C15" s="5">
        <v>3</v>
      </c>
      <c r="D15" s="28"/>
      <c r="E15" s="28"/>
      <c r="G15" s="13" t="s">
        <v>32</v>
      </c>
      <c r="H15" s="14">
        <f xml:space="preserve"> DATE(H2,11,11)</f>
        <v>45607</v>
      </c>
    </row>
    <row r="16" spans="1:9" x14ac:dyDescent="0.4">
      <c r="A16" s="25"/>
      <c r="B16" s="4" t="s">
        <v>38</v>
      </c>
      <c r="C16" s="5">
        <v>5</v>
      </c>
      <c r="D16" s="28"/>
      <c r="E16" s="28"/>
    </row>
    <row r="17" spans="1:10" x14ac:dyDescent="0.4">
      <c r="A17" s="25"/>
      <c r="B17" s="4" t="s">
        <v>10</v>
      </c>
      <c r="C17" s="5">
        <v>3</v>
      </c>
      <c r="D17" s="28"/>
      <c r="E17" s="28"/>
    </row>
    <row r="18" spans="1:10" x14ac:dyDescent="0.4">
      <c r="A18" s="25"/>
      <c r="B18" s="4" t="s">
        <v>11</v>
      </c>
      <c r="C18" s="5">
        <v>4</v>
      </c>
      <c r="D18" s="28"/>
      <c r="E18" s="28"/>
      <c r="J18" s="9"/>
    </row>
    <row r="19" spans="1:10" x14ac:dyDescent="0.4">
      <c r="A19" s="26"/>
      <c r="B19" s="4" t="s">
        <v>15</v>
      </c>
      <c r="C19" s="5">
        <v>2</v>
      </c>
      <c r="D19" s="28"/>
      <c r="E19" s="28"/>
    </row>
    <row r="20" spans="1:10" x14ac:dyDescent="0.4">
      <c r="A20" s="3" t="s">
        <v>7</v>
      </c>
      <c r="B20" s="4" t="s">
        <v>13</v>
      </c>
      <c r="C20" s="5">
        <v>2</v>
      </c>
      <c r="D20" s="28"/>
      <c r="E20" s="28"/>
    </row>
    <row r="21" spans="1:10" x14ac:dyDescent="0.4">
      <c r="B21" s="4" t="s">
        <v>36</v>
      </c>
      <c r="C21" s="4"/>
      <c r="D21" s="19"/>
      <c r="E21" s="20"/>
    </row>
  </sheetData>
  <mergeCells count="8">
    <mergeCell ref="A1:E1"/>
    <mergeCell ref="G1:H1"/>
    <mergeCell ref="D5:E5"/>
    <mergeCell ref="D6:E6"/>
    <mergeCell ref="D21:E21"/>
    <mergeCell ref="A11:A19"/>
    <mergeCell ref="A7:A10"/>
    <mergeCell ref="A3:A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Planning chantier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Terrier</dc:creator>
  <cp:lastModifiedBy>Claude Terrier</cp:lastModifiedBy>
  <dcterms:created xsi:type="dcterms:W3CDTF">2023-04-13T12:46:38Z</dcterms:created>
  <dcterms:modified xsi:type="dcterms:W3CDTF">2023-04-13T16:57:26Z</dcterms:modified>
</cp:coreProperties>
</file>