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0-miseaniveau\"/>
    </mc:Choice>
  </mc:AlternateContent>
  <xr:revisionPtr revIDLastSave="0" documentId="13_ncr:1_{577EAD6D-7A81-4BC9-A290-798C7E79FD6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roduits" sheetId="2" r:id="rId1"/>
    <sheet name="Facture" sheetId="1" r:id="rId2"/>
  </sheets>
  <definedNames>
    <definedName name="Total">Facture!$E$10:$E$19</definedName>
    <definedName name="_xlnm.Print_Area">Facture!$E$10:$E$26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C23" i="1"/>
  <c r="B12" i="1"/>
  <c r="B13" i="1"/>
  <c r="B14" i="1"/>
  <c r="B15" i="1"/>
  <c r="B16" i="1"/>
  <c r="B17" i="1"/>
  <c r="B18" i="1"/>
  <c r="B19" i="1"/>
  <c r="C21" i="1" l="1"/>
</calcChain>
</file>

<file path=xl/sharedStrings.xml><?xml version="1.0" encoding="utf-8"?>
<sst xmlns="http://schemas.openxmlformats.org/spreadsheetml/2006/main" count="73" uniqueCount="56">
  <si>
    <t>doit :</t>
  </si>
  <si>
    <t>Date :</t>
  </si>
  <si>
    <t>Facture n° :</t>
  </si>
  <si>
    <t>Payement comptant :</t>
  </si>
  <si>
    <t>Réf.</t>
  </si>
  <si>
    <t>Désignations</t>
  </si>
  <si>
    <t>Quant.</t>
  </si>
  <si>
    <t>PU HT</t>
  </si>
  <si>
    <t>Total</t>
  </si>
  <si>
    <t>Total Brut</t>
  </si>
  <si>
    <t>Taux remise</t>
  </si>
  <si>
    <t>Remise</t>
  </si>
  <si>
    <t>Taux escompte</t>
  </si>
  <si>
    <t>Escompte</t>
  </si>
  <si>
    <t>Net financier</t>
  </si>
  <si>
    <t>Taux de TVA</t>
  </si>
  <si>
    <t>TVA</t>
  </si>
  <si>
    <t>Net à payer</t>
  </si>
  <si>
    <t>Net Commercial</t>
  </si>
  <si>
    <t>34 rue Royale</t>
  </si>
  <si>
    <t>Capital : 100 000 €</t>
  </si>
  <si>
    <t>RC : B 433 342 334 00029</t>
  </si>
  <si>
    <t>Référence</t>
  </si>
  <si>
    <t>Nature</t>
  </si>
  <si>
    <t>Désignation</t>
  </si>
  <si>
    <t>Prix HT</t>
  </si>
  <si>
    <t>PC</t>
  </si>
  <si>
    <t>Imprimante</t>
  </si>
  <si>
    <t>Logiciel</t>
  </si>
  <si>
    <t>Access</t>
  </si>
  <si>
    <t>Excel</t>
  </si>
  <si>
    <t>Word</t>
  </si>
  <si>
    <t>Corel Suite</t>
  </si>
  <si>
    <t>PC AMD Serveur</t>
  </si>
  <si>
    <t>PC Intel Serveur</t>
  </si>
  <si>
    <t>Tablette</t>
  </si>
  <si>
    <t>Apple iPad Air</t>
  </si>
  <si>
    <t xml:space="preserve">Sony Xperia </t>
  </si>
  <si>
    <t>Samsung Galaxy Tab</t>
  </si>
  <si>
    <t>PC hybride</t>
  </si>
  <si>
    <t>Microsoft Surface</t>
  </si>
  <si>
    <t>Asus Vivo</t>
  </si>
  <si>
    <t>PC Station graphique</t>
  </si>
  <si>
    <t>PC Terminal Recherche</t>
  </si>
  <si>
    <t>PC Terminal Bureautique</t>
  </si>
  <si>
    <t>HP LaserJet Pro</t>
  </si>
  <si>
    <t>Canon WorkForce</t>
  </si>
  <si>
    <t xml:space="preserve">HP Photosmart </t>
  </si>
  <si>
    <t>Windows</t>
  </si>
  <si>
    <t>LibreOffice</t>
  </si>
  <si>
    <t>Microsoft 365 PMI</t>
  </si>
  <si>
    <t>Microsoft Base</t>
  </si>
  <si>
    <t>Microsoft Pro</t>
  </si>
  <si>
    <t>InfoTech</t>
  </si>
  <si>
    <t>Tél. : 04 78 45 xx xx ; Fax : 04 78 45 xx xx ; mél : info@infotech.com</t>
  </si>
  <si>
    <t>74000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</si>
</sst>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.00\ [$€-1]_-;\-* #,##0.00\ [$€-1]_-;_-* &quot;-&quot;??\ [$€-1]_-;_-@_-"/>
  </numFmts>
  <fonts count="12" x14ac:knownFonts="1">
    <font>
      <sz val="10"/>
      <name val="Helv"/>
    </font>
    <font>
      <sz val="10"/>
      <name val="Helv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Helv"/>
    </font>
    <font>
      <sz val="8"/>
      <name val="Helv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14" fontId="2" fillId="0" borderId="4" xfId="0" applyNumberFormat="1" applyFont="1" applyBorder="1"/>
    <xf numFmtId="0" fontId="2" fillId="0" borderId="5" xfId="0" applyFont="1" applyBorder="1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7" xfId="0" applyFont="1" applyBorder="1" applyAlignment="1">
      <alignment horizontal="right"/>
    </xf>
    <xf numFmtId="0" fontId="2" fillId="0" borderId="8" xfId="0" applyFont="1" applyBorder="1"/>
    <xf numFmtId="164" fontId="2" fillId="0" borderId="4" xfId="1" applyFont="1" applyBorder="1"/>
    <xf numFmtId="2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2" fillId="0" borderId="10" xfId="1" applyFont="1" applyBorder="1"/>
    <xf numFmtId="2" fontId="3" fillId="0" borderId="0" xfId="0" applyNumberFormat="1" applyFont="1" applyAlignment="1">
      <alignment horizontal="right"/>
    </xf>
    <xf numFmtId="10" fontId="2" fillId="0" borderId="4" xfId="0" applyNumberFormat="1" applyFont="1" applyBorder="1"/>
    <xf numFmtId="165" fontId="6" fillId="0" borderId="4" xfId="0" applyNumberFormat="1" applyFont="1" applyBorder="1"/>
    <xf numFmtId="0" fontId="11" fillId="0" borderId="12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left" indent="9"/>
    </xf>
    <xf numFmtId="0" fontId="9" fillId="0" borderId="0" xfId="0" applyFont="1" applyAlignment="1">
      <alignment horizontal="left" indent="9"/>
    </xf>
    <xf numFmtId="0" fontId="3" fillId="0" borderId="0" xfId="0" applyFont="1" applyAlignment="1">
      <alignment horizontal="left" indent="9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6" fillId="2" borderId="4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32743</xdr:rowOff>
    </xdr:from>
    <xdr:to>
      <xdr:col>1</xdr:col>
      <xdr:colOff>313055</xdr:colOff>
      <xdr:row>3</xdr:row>
      <xdr:rowOff>117039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7A7021-F724-689F-75BF-3698EAEF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743"/>
          <a:ext cx="884555" cy="5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60" zoomScaleNormal="160" workbookViewId="0">
      <selection sqref="A1:D1"/>
    </sheetView>
  </sheetViews>
  <sheetFormatPr baseColWidth="10" defaultColWidth="11.5703125" defaultRowHeight="12.75" x14ac:dyDescent="0.35"/>
  <cols>
    <col min="1" max="1" width="10.28515625" style="8" bestFit="1" customWidth="1"/>
    <col min="2" max="2" width="12.28515625" style="8" customWidth="1"/>
    <col min="3" max="3" width="34.85546875" style="8" bestFit="1" customWidth="1"/>
    <col min="4" max="4" width="15.140625" style="8" customWidth="1"/>
    <col min="5" max="16384" width="11.5703125" style="8"/>
  </cols>
  <sheetData>
    <row r="1" spans="1:4" ht="13.15" x14ac:dyDescent="0.4">
      <c r="A1" s="35" t="s">
        <v>22</v>
      </c>
      <c r="B1" s="35" t="s">
        <v>23</v>
      </c>
      <c r="C1" s="36" t="s">
        <v>24</v>
      </c>
      <c r="D1" s="36" t="s">
        <v>25</v>
      </c>
    </row>
    <row r="2" spans="1:4" ht="13.15" x14ac:dyDescent="0.4">
      <c r="A2" s="22">
        <v>101</v>
      </c>
      <c r="B2" s="9" t="s">
        <v>35</v>
      </c>
      <c r="C2" s="21" t="s">
        <v>36</v>
      </c>
      <c r="D2" s="20">
        <v>383.33</v>
      </c>
    </row>
    <row r="3" spans="1:4" ht="13.15" x14ac:dyDescent="0.4">
      <c r="A3" s="22">
        <v>102</v>
      </c>
      <c r="B3" s="9" t="s">
        <v>35</v>
      </c>
      <c r="C3" s="21" t="s">
        <v>37</v>
      </c>
      <c r="D3" s="20">
        <v>316.67</v>
      </c>
    </row>
    <row r="4" spans="1:4" ht="13.15" x14ac:dyDescent="0.4">
      <c r="A4" s="22">
        <v>103</v>
      </c>
      <c r="B4" s="9" t="s">
        <v>35</v>
      </c>
      <c r="C4" s="21" t="s">
        <v>38</v>
      </c>
      <c r="D4" s="20">
        <v>333.33</v>
      </c>
    </row>
    <row r="5" spans="1:4" ht="13.15" x14ac:dyDescent="0.4">
      <c r="A5" s="22">
        <v>104</v>
      </c>
      <c r="B5" s="9" t="s">
        <v>39</v>
      </c>
      <c r="C5" s="21" t="s">
        <v>40</v>
      </c>
      <c r="D5" s="20">
        <v>750</v>
      </c>
    </row>
    <row r="6" spans="1:4" ht="13.15" x14ac:dyDescent="0.4">
      <c r="A6" s="22">
        <v>105</v>
      </c>
      <c r="B6" s="9" t="s">
        <v>39</v>
      </c>
      <c r="C6" s="21" t="s">
        <v>41</v>
      </c>
      <c r="D6" s="20">
        <v>416.67</v>
      </c>
    </row>
    <row r="7" spans="1:4" ht="13.15" x14ac:dyDescent="0.4">
      <c r="A7" s="22">
        <v>106</v>
      </c>
      <c r="B7" s="9" t="s">
        <v>26</v>
      </c>
      <c r="C7" s="21" t="s">
        <v>34</v>
      </c>
      <c r="D7" s="20">
        <v>1916.67</v>
      </c>
    </row>
    <row r="8" spans="1:4" ht="13.15" x14ac:dyDescent="0.4">
      <c r="A8" s="22">
        <v>107</v>
      </c>
      <c r="B8" s="9" t="s">
        <v>26</v>
      </c>
      <c r="C8" s="21" t="s">
        <v>33</v>
      </c>
      <c r="D8" s="20">
        <v>1666.67</v>
      </c>
    </row>
    <row r="9" spans="1:4" ht="13.15" x14ac:dyDescent="0.4">
      <c r="A9" s="22">
        <v>108</v>
      </c>
      <c r="B9" s="9" t="s">
        <v>26</v>
      </c>
      <c r="C9" s="21" t="s">
        <v>42</v>
      </c>
      <c r="D9" s="20">
        <v>1416.67</v>
      </c>
    </row>
    <row r="10" spans="1:4" ht="13.15" x14ac:dyDescent="0.4">
      <c r="A10" s="22">
        <v>109</v>
      </c>
      <c r="B10" s="9" t="s">
        <v>26</v>
      </c>
      <c r="C10" s="21" t="s">
        <v>43</v>
      </c>
      <c r="D10" s="20">
        <v>916.67</v>
      </c>
    </row>
    <row r="11" spans="1:4" ht="13.15" x14ac:dyDescent="0.4">
      <c r="A11" s="22">
        <v>110</v>
      </c>
      <c r="B11" s="9" t="s">
        <v>26</v>
      </c>
      <c r="C11" s="21" t="s">
        <v>44</v>
      </c>
      <c r="D11" s="20">
        <v>500</v>
      </c>
    </row>
    <row r="12" spans="1:4" ht="13.15" x14ac:dyDescent="0.4">
      <c r="A12" s="22">
        <v>201</v>
      </c>
      <c r="B12" s="9" t="s">
        <v>27</v>
      </c>
      <c r="C12" s="21" t="s">
        <v>45</v>
      </c>
      <c r="D12" s="20">
        <v>491.67</v>
      </c>
    </row>
    <row r="13" spans="1:4" ht="13.15" x14ac:dyDescent="0.4">
      <c r="A13" s="22">
        <v>202</v>
      </c>
      <c r="B13" s="9" t="s">
        <v>27</v>
      </c>
      <c r="C13" s="21" t="s">
        <v>46</v>
      </c>
      <c r="D13" s="20">
        <v>116.67</v>
      </c>
    </row>
    <row r="14" spans="1:4" ht="13.15" x14ac:dyDescent="0.4">
      <c r="A14" s="22">
        <v>203</v>
      </c>
      <c r="B14" s="9" t="s">
        <v>27</v>
      </c>
      <c r="C14" s="21" t="s">
        <v>47</v>
      </c>
      <c r="D14" s="20">
        <v>125</v>
      </c>
    </row>
    <row r="15" spans="1:4" ht="13.15" x14ac:dyDescent="0.4">
      <c r="A15" s="22">
        <v>301</v>
      </c>
      <c r="B15" s="9" t="s">
        <v>28</v>
      </c>
      <c r="C15" s="21" t="s">
        <v>48</v>
      </c>
      <c r="D15" s="20">
        <v>100</v>
      </c>
    </row>
    <row r="16" spans="1:4" ht="13.15" x14ac:dyDescent="0.4">
      <c r="A16" s="22">
        <v>302</v>
      </c>
      <c r="B16" s="9" t="s">
        <v>28</v>
      </c>
      <c r="C16" s="21" t="s">
        <v>29</v>
      </c>
      <c r="D16" s="20">
        <v>249.17</v>
      </c>
    </row>
    <row r="17" spans="1:4" ht="13.15" x14ac:dyDescent="0.4">
      <c r="A17" s="22">
        <v>303</v>
      </c>
      <c r="B17" s="9" t="s">
        <v>28</v>
      </c>
      <c r="C17" s="21" t="s">
        <v>30</v>
      </c>
      <c r="D17" s="20">
        <v>249.17</v>
      </c>
    </row>
    <row r="18" spans="1:4" ht="13.15" x14ac:dyDescent="0.4">
      <c r="A18" s="22">
        <v>304</v>
      </c>
      <c r="B18" s="9" t="s">
        <v>28</v>
      </c>
      <c r="C18" s="21" t="s">
        <v>31</v>
      </c>
      <c r="D18" s="20">
        <v>249.17</v>
      </c>
    </row>
    <row r="19" spans="1:4" ht="13.15" x14ac:dyDescent="0.4">
      <c r="A19" s="22">
        <v>305</v>
      </c>
      <c r="B19" s="9" t="s">
        <v>28</v>
      </c>
      <c r="C19" s="21" t="s">
        <v>52</v>
      </c>
      <c r="D19" s="20">
        <v>600</v>
      </c>
    </row>
    <row r="20" spans="1:4" ht="13.15" x14ac:dyDescent="0.4">
      <c r="A20" s="22">
        <v>306</v>
      </c>
      <c r="B20" s="9" t="s">
        <v>28</v>
      </c>
      <c r="C20" s="21" t="s">
        <v>50</v>
      </c>
      <c r="D20" s="20">
        <v>466.67</v>
      </c>
    </row>
    <row r="21" spans="1:4" ht="13.15" x14ac:dyDescent="0.4">
      <c r="A21" s="22">
        <v>307</v>
      </c>
      <c r="B21" s="9" t="s">
        <v>28</v>
      </c>
      <c r="C21" s="21" t="s">
        <v>51</v>
      </c>
      <c r="D21" s="20">
        <v>350</v>
      </c>
    </row>
    <row r="22" spans="1:4" ht="13.15" x14ac:dyDescent="0.4">
      <c r="A22" s="22">
        <v>308</v>
      </c>
      <c r="B22" s="9" t="s">
        <v>28</v>
      </c>
      <c r="C22" s="21" t="s">
        <v>32</v>
      </c>
      <c r="D22" s="20">
        <v>183.33</v>
      </c>
    </row>
    <row r="23" spans="1:4" ht="13.15" x14ac:dyDescent="0.4">
      <c r="A23" s="22">
        <v>309</v>
      </c>
      <c r="B23" s="9" t="s">
        <v>28</v>
      </c>
      <c r="C23" s="21" t="s">
        <v>49</v>
      </c>
      <c r="D23" s="20">
        <v>66.67</v>
      </c>
    </row>
  </sheetData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showGridLines="0" showZeros="0" zoomScale="115" zoomScaleNormal="115" workbookViewId="0">
      <selection activeCell="D19" sqref="D19"/>
    </sheetView>
  </sheetViews>
  <sheetFormatPr baseColWidth="10" defaultRowHeight="12.4" x14ac:dyDescent="0.35"/>
  <cols>
    <col min="1" max="1" width="9.28515625" customWidth="1"/>
    <col min="2" max="2" width="20.640625" customWidth="1"/>
    <col min="3" max="3" width="13.5" customWidth="1"/>
    <col min="4" max="4" width="12.28515625" bestFit="1" customWidth="1"/>
    <col min="5" max="5" width="12.42578125" customWidth="1"/>
  </cols>
  <sheetData>
    <row r="1" spans="1:5" ht="15" x14ac:dyDescent="0.4">
      <c r="B1" s="23" t="s">
        <v>53</v>
      </c>
      <c r="C1" s="1"/>
      <c r="D1" s="1"/>
      <c r="E1" s="2"/>
    </row>
    <row r="2" spans="1:5" ht="12.75" x14ac:dyDescent="0.35">
      <c r="B2" s="24" t="s">
        <v>19</v>
      </c>
      <c r="C2" s="5" t="s">
        <v>0</v>
      </c>
      <c r="D2" s="8"/>
      <c r="E2" s="7"/>
    </row>
    <row r="3" spans="1:5" ht="12.75" x14ac:dyDescent="0.35">
      <c r="B3" s="25" t="s">
        <v>55</v>
      </c>
      <c r="C3" s="5"/>
      <c r="D3" s="8"/>
      <c r="E3" s="7"/>
    </row>
    <row r="4" spans="1:5" ht="12.75" x14ac:dyDescent="0.35">
      <c r="B4" s="25" t="s">
        <v>20</v>
      </c>
      <c r="C4" s="5"/>
      <c r="D4" s="8"/>
      <c r="E4" s="7"/>
    </row>
    <row r="5" spans="1:5" ht="12.75" x14ac:dyDescent="0.35">
      <c r="A5" s="3"/>
      <c r="B5" s="4"/>
      <c r="C5" s="5" t="s">
        <v>1</v>
      </c>
      <c r="D5" s="6"/>
      <c r="E5" s="7"/>
    </row>
    <row r="6" spans="1:5" ht="15" customHeight="1" x14ac:dyDescent="0.35">
      <c r="A6" s="3"/>
      <c r="B6" s="8"/>
      <c r="C6" s="5" t="s">
        <v>2</v>
      </c>
      <c r="D6" s="9"/>
      <c r="E6" s="7"/>
    </row>
    <row r="7" spans="1:5" ht="15" customHeight="1" x14ac:dyDescent="0.35">
      <c r="A7" s="3"/>
      <c r="B7" s="8"/>
      <c r="C7" s="5" t="s">
        <v>3</v>
      </c>
      <c r="D7" s="9"/>
      <c r="E7" s="7"/>
    </row>
    <row r="8" spans="1:5" ht="15" customHeight="1" x14ac:dyDescent="0.35">
      <c r="A8" s="10"/>
      <c r="B8" s="11"/>
      <c r="C8" s="12"/>
      <c r="D8" s="11"/>
      <c r="E8" s="13"/>
    </row>
    <row r="9" spans="1:5" x14ac:dyDescent="0.35">
      <c r="A9" s="32" t="s">
        <v>4</v>
      </c>
      <c r="B9" s="33" t="s">
        <v>5</v>
      </c>
      <c r="C9" s="33" t="s">
        <v>6</v>
      </c>
      <c r="D9" s="33" t="s">
        <v>7</v>
      </c>
      <c r="E9" s="32" t="s">
        <v>8</v>
      </c>
    </row>
    <row r="10" spans="1:5" ht="12.75" x14ac:dyDescent="0.35">
      <c r="A10" s="9"/>
      <c r="B10" s="9" t="str">
        <f>IF(A10="","",_xlfn.XLOOKUP(A10,produits!$A$2:$A$23,C2:C23))</f>
        <v/>
      </c>
      <c r="C10" s="9"/>
      <c r="D10" s="14"/>
      <c r="E10" s="14"/>
    </row>
    <row r="11" spans="1:5" ht="12.75" x14ac:dyDescent="0.35">
      <c r="A11" s="9"/>
      <c r="B11" s="9" t="str">
        <f>IF(A11="","",VLOOKUP(A11,produits!$A$2:$D$23,3))</f>
        <v/>
      </c>
      <c r="C11" s="9"/>
      <c r="D11" s="14"/>
      <c r="E11" s="14"/>
    </row>
    <row r="12" spans="1:5" ht="12.75" x14ac:dyDescent="0.35">
      <c r="A12" s="9"/>
      <c r="B12" s="9" t="str">
        <f>IF(A12="","",VLOOKUP(A12,produits!$A$2:$D$23,3))</f>
        <v/>
      </c>
      <c r="C12" s="9"/>
      <c r="D12" s="14"/>
      <c r="E12" s="14"/>
    </row>
    <row r="13" spans="1:5" ht="12.75" x14ac:dyDescent="0.35">
      <c r="A13" s="9"/>
      <c r="B13" s="9" t="str">
        <f>IF(A13="","",VLOOKUP(A13,produits!$A$2:$D$23,3))</f>
        <v/>
      </c>
      <c r="C13" s="9"/>
      <c r="D13" s="14"/>
      <c r="E13" s="14"/>
    </row>
    <row r="14" spans="1:5" ht="12.75" x14ac:dyDescent="0.35">
      <c r="A14" s="9"/>
      <c r="B14" s="9" t="str">
        <f>IF(A14="","",VLOOKUP(A14,produits!$A$2:$D$23,3))</f>
        <v/>
      </c>
      <c r="C14" s="9"/>
      <c r="D14" s="14"/>
      <c r="E14" s="14"/>
    </row>
    <row r="15" spans="1:5" ht="12.75" x14ac:dyDescent="0.35">
      <c r="A15" s="9"/>
      <c r="B15" s="9" t="str">
        <f>IF(A15="","",VLOOKUP(A15,produits!$A$2:$D$23,3))</f>
        <v/>
      </c>
      <c r="C15" s="9"/>
      <c r="D15" s="14"/>
      <c r="E15" s="14"/>
    </row>
    <row r="16" spans="1:5" ht="12.75" x14ac:dyDescent="0.35">
      <c r="A16" s="9"/>
      <c r="B16" s="9" t="str">
        <f>IF(A16="","",VLOOKUP(A16,produits!$A$2:$D$23,3))</f>
        <v/>
      </c>
      <c r="C16" s="9"/>
      <c r="D16" s="14"/>
      <c r="E16" s="14"/>
    </row>
    <row r="17" spans="1:5" ht="12.75" x14ac:dyDescent="0.35">
      <c r="A17" s="9"/>
      <c r="B17" s="9" t="str">
        <f>IF(A17="","",VLOOKUP(A17,produits!$A$2:$D$23,3))</f>
        <v/>
      </c>
      <c r="C17" s="9"/>
      <c r="D17" s="14"/>
      <c r="E17" s="14"/>
    </row>
    <row r="18" spans="1:5" ht="12.75" x14ac:dyDescent="0.35">
      <c r="A18" s="9"/>
      <c r="B18" s="9" t="str">
        <f>IF(A18="","",VLOOKUP(A18,produits!$A$2:$D$23,3))</f>
        <v/>
      </c>
      <c r="C18" s="9"/>
      <c r="D18" s="14"/>
      <c r="E18" s="14"/>
    </row>
    <row r="19" spans="1:5" ht="12.75" x14ac:dyDescent="0.35">
      <c r="A19" s="9"/>
      <c r="B19" s="9" t="str">
        <f>IF(A19="","",VLOOKUP(A19,produits!$A$2:$D$23,3))</f>
        <v/>
      </c>
      <c r="C19" s="9"/>
      <c r="D19" s="14"/>
      <c r="E19" s="14"/>
    </row>
    <row r="20" spans="1:5" ht="12.75" x14ac:dyDescent="0.35">
      <c r="A20" s="3"/>
      <c r="B20" s="8"/>
      <c r="C20" s="8"/>
      <c r="D20" s="15" t="s">
        <v>9</v>
      </c>
      <c r="E20" s="14"/>
    </row>
    <row r="21" spans="1:5" ht="12.75" x14ac:dyDescent="0.35">
      <c r="A21" s="3"/>
      <c r="B21" s="16" t="s">
        <v>10</v>
      </c>
      <c r="C21" s="19">
        <f>IF(E20&lt;1000,0%,IF(E20&gt;=2000,10%,5%))</f>
        <v>0</v>
      </c>
      <c r="D21" s="15" t="s">
        <v>11</v>
      </c>
      <c r="E21" s="14"/>
    </row>
    <row r="22" spans="1:5" ht="12.75" x14ac:dyDescent="0.35">
      <c r="A22" s="3"/>
      <c r="B22" s="16"/>
      <c r="C22" s="8"/>
      <c r="D22" s="15" t="s">
        <v>18</v>
      </c>
      <c r="E22" s="14"/>
    </row>
    <row r="23" spans="1:5" ht="12.75" x14ac:dyDescent="0.35">
      <c r="A23" s="3"/>
      <c r="B23" s="16" t="s">
        <v>12</v>
      </c>
      <c r="C23" s="19">
        <f>IF(D7="oui",2%,0%)</f>
        <v>0</v>
      </c>
      <c r="D23" s="15" t="s">
        <v>13</v>
      </c>
      <c r="E23" s="14"/>
    </row>
    <row r="24" spans="1:5" ht="12.75" x14ac:dyDescent="0.35">
      <c r="A24" s="3"/>
      <c r="B24" s="16"/>
      <c r="C24" s="8"/>
      <c r="D24" s="15" t="s">
        <v>14</v>
      </c>
      <c r="E24" s="14"/>
    </row>
    <row r="25" spans="1:5" ht="12.75" x14ac:dyDescent="0.35">
      <c r="A25" s="3"/>
      <c r="B25" s="16" t="s">
        <v>15</v>
      </c>
      <c r="C25" s="19"/>
      <c r="D25" s="15" t="s">
        <v>16</v>
      </c>
      <c r="E25" s="17"/>
    </row>
    <row r="26" spans="1:5" ht="13.15" x14ac:dyDescent="0.4">
      <c r="A26" s="3"/>
      <c r="B26" s="8"/>
      <c r="C26" s="8"/>
      <c r="D26" s="18" t="s">
        <v>17</v>
      </c>
      <c r="E26" s="34"/>
    </row>
    <row r="27" spans="1:5" x14ac:dyDescent="0.35">
      <c r="A27" s="26" t="s">
        <v>54</v>
      </c>
      <c r="B27" s="27"/>
      <c r="C27" s="27"/>
      <c r="D27" s="27"/>
      <c r="E27" s="28"/>
    </row>
    <row r="28" spans="1:5" x14ac:dyDescent="0.35">
      <c r="A28" s="29" t="s">
        <v>21</v>
      </c>
      <c r="B28" s="30"/>
      <c r="C28" s="30"/>
      <c r="D28" s="30"/>
      <c r="E28" s="31"/>
    </row>
  </sheetData>
  <mergeCells count="2">
    <mergeCell ref="A27:E27"/>
    <mergeCell ref="A28:E28"/>
  </mergeCells>
  <phoneticPr fontId="0" type="noConversion"/>
  <pageMargins left="0.78740157480314965" right="0.78740157480314965" top="0.98425196850393704" bottom="0.98425196850393704" header="0.4921259845" footer="0.4921259845"/>
  <pageSetup paperSize="9" orientation="portrait" horizontalDpi="300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produits</vt:lpstr>
      <vt:lpstr>Facture</vt:lpstr>
      <vt:lpstr>Total</vt:lpstr>
      <vt:lpstr>Zone_d_impression</vt:lpstr>
    </vt:vector>
  </TitlesOfParts>
  <Company>lycee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bressis</dc:creator>
  <cp:lastModifiedBy>Claude Terrier</cp:lastModifiedBy>
  <cp:lastPrinted>2008-04-04T14:19:15Z</cp:lastPrinted>
  <dcterms:created xsi:type="dcterms:W3CDTF">1998-03-10T15:23:11Z</dcterms:created>
  <dcterms:modified xsi:type="dcterms:W3CDTF">2025-10-25T21:57:35Z</dcterms:modified>
</cp:coreProperties>
</file>